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backup-host\roam\camilab\Documents\1.MID\AJUSTE CURRILLAR MID 2023\DOCUEMNTOS ACTUALIZADOS V3\DOCUMENTOS CES\"/>
    </mc:Choice>
  </mc:AlternateContent>
  <xr:revisionPtr revIDLastSave="0" documentId="13_ncr:1_{A6A6E6B7-457A-45FC-BD64-43D37E7545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G22" i="1"/>
  <c r="G21" i="1"/>
  <c r="G20" i="1"/>
  <c r="H19" i="1"/>
  <c r="H25" i="1"/>
  <c r="L67" i="1"/>
  <c r="L61" i="1"/>
  <c r="J81" i="1"/>
  <c r="J80" i="1"/>
  <c r="J79" i="1"/>
  <c r="J84" i="1"/>
  <c r="K49" i="1"/>
  <c r="G81" i="1"/>
  <c r="G83" i="1" s="1"/>
  <c r="G80" i="1"/>
  <c r="G79" i="1"/>
  <c r="H37" i="1"/>
  <c r="G34" i="1"/>
  <c r="G33" i="1"/>
  <c r="G32" i="1"/>
  <c r="H31" i="1"/>
  <c r="K73" i="1"/>
  <c r="J75" i="1"/>
  <c r="J74" i="1"/>
  <c r="K67" i="1"/>
  <c r="J64" i="1"/>
  <c r="J63" i="1"/>
  <c r="J62" i="1"/>
  <c r="H55" i="1"/>
  <c r="G58" i="1"/>
  <c r="G57" i="1"/>
  <c r="G56" i="1"/>
  <c r="K37" i="1"/>
  <c r="J40" i="1"/>
  <c r="J39" i="1"/>
  <c r="J38" i="1"/>
  <c r="H13" i="1"/>
  <c r="J83" i="1" l="1"/>
  <c r="L79" i="1"/>
  <c r="K61" i="1"/>
  <c r="G52" i="1"/>
  <c r="G51" i="1"/>
  <c r="G50" i="1"/>
  <c r="H49" i="1"/>
  <c r="J34" i="1"/>
  <c r="J33" i="1"/>
  <c r="J32" i="1"/>
  <c r="K31" i="1"/>
  <c r="G15" i="1"/>
  <c r="L80" i="1" l="1"/>
  <c r="L81" i="1"/>
  <c r="L82" i="1" l="1"/>
</calcChain>
</file>

<file path=xl/sharedStrings.xml><?xml version="1.0" encoding="utf-8"?>
<sst xmlns="http://schemas.openxmlformats.org/spreadsheetml/2006/main" count="125" uniqueCount="49">
  <si>
    <t>FACULTAD DE DERECHO</t>
  </si>
  <si>
    <t>UNIDAD DE FORMACIÓN</t>
  </si>
  <si>
    <t>CAMPOS DE FORMACIÓN</t>
  </si>
  <si>
    <t>SEMESTRE:</t>
  </si>
  <si>
    <t>I</t>
  </si>
  <si>
    <t>II</t>
  </si>
  <si>
    <t>Presenciales</t>
  </si>
  <si>
    <t>Aprendizaje con el docente</t>
  </si>
  <si>
    <t>Aprendizaje práctico-experimental</t>
  </si>
  <si>
    <t>Aprendizaje autónomo</t>
  </si>
  <si>
    <t>Créditos</t>
  </si>
  <si>
    <t>DERECHOS AMBIENTALES (formación profesional avanzada)</t>
  </si>
  <si>
    <t xml:space="preserve">III. UNIDAD DE TITULACIÓN                              (Competencias investigativas para abordar cuestiones, desafíos y problemas)  </t>
  </si>
  <si>
    <t>PROBLEMÁTICA EN DERECHOS (competencias investigativas para el abordaje de problemas en derechos)</t>
  </si>
  <si>
    <t>Total créditos unidad</t>
  </si>
  <si>
    <t>de titulación</t>
  </si>
  <si>
    <t>Horas de la unidad</t>
  </si>
  <si>
    <t>Componentes:</t>
  </si>
  <si>
    <t>Horas por semestre:</t>
  </si>
  <si>
    <t>Créditos por semestre:</t>
  </si>
  <si>
    <t>I. UNIDAD BÁSICA 
(Competencias cognitivas teóricas)</t>
  </si>
  <si>
    <t>CONSTITUCIÓN Y MEDIO AMBIENTE</t>
  </si>
  <si>
    <t>DERECHOS DE LA NATURALEZA</t>
  </si>
  <si>
    <t>PROCESOS CONSTITUCIONALES AMBIENTALES</t>
  </si>
  <si>
    <t>II. UNIDAD DISCIPLINAR, MULTIDISCIPLINAR E INTERDISCIPLINAR                                                                         (Competencias cognitivas específicas del conocimiento y defensa de los derechos)</t>
  </si>
  <si>
    <t>TEORÍA DEL DERECHO AMBIENTAL</t>
  </si>
  <si>
    <t xml:space="preserve">DERECHO  INTERNACIONAL AMBIENTAL </t>
  </si>
  <si>
    <t>DERECHO AMBIENTAL EMPRESARIAL</t>
  </si>
  <si>
    <t>DERECHO DE DAÑOS
 Y RESPONSABILIDAD AMBIENTAL</t>
  </si>
  <si>
    <t>FILOSOFÍA, ÉTICA Y DESARROLLO SOSTENIBLE</t>
  </si>
  <si>
    <t>DERECHOS HUMANOS Y MEDIO AMBIENTE</t>
  </si>
  <si>
    <t>HERMENÉUTICA
Y ARGUMENTACIÓN JURÍDICA</t>
  </si>
  <si>
    <t>EVIDENCIA CIENTÍFICA Y METODOLOGÍA DE LA INVESTIGACIÓN</t>
  </si>
  <si>
    <t>CLÍNICA DE DERECHOS HUMANOS: 
INVESTIGACIÓN AVANZADA SOBRE DERECHOS CONCRETOS</t>
  </si>
  <si>
    <t>MALLA CURRICULAR REDISEÑO 2023</t>
  </si>
  <si>
    <t>Prerrequisito: -</t>
  </si>
  <si>
    <t>Prerrequisito: Constitución y Medio Ambiente</t>
  </si>
  <si>
    <t>Prerrequisito: Teoría del Derecho Ambiental</t>
  </si>
  <si>
    <t>ORDENACIÓN TERRITORIAL Y MEDIO AMBIENTE</t>
  </si>
  <si>
    <t>14cr</t>
  </si>
  <si>
    <t>42cr</t>
  </si>
  <si>
    <t>Horas/Créditos de aprendizaje en contacto con el docente</t>
  </si>
  <si>
    <t>Horas/Créditos de aprendizaje práctico-experimental</t>
  </si>
  <si>
    <t>Horas/Créditos de aprendizaje autónomo</t>
  </si>
  <si>
    <t>Horas/Créditos de maestría</t>
  </si>
  <si>
    <t>EPISTEMOLOGÍA Y COMPETENCIAS COGNITIVAS TEÓRICAS DEL DERECHO AMBIENTAL Y CONSTITUCIONAL</t>
  </si>
  <si>
    <t>DERECHOS CONSTITUCIONALES Y HUMANOS                         (formación profesional avanzada)</t>
  </si>
  <si>
    <t>CON MENCIÓN EN DERECHO AMBIENTAL</t>
  </si>
  <si>
    <t>MAESTRÍA DE INVESTIGACIÓN EN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</si>
</sst>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\ _€"/>
    <numFmt numFmtId="166" formatCode="#,##0\ _€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theme="1"/>
      <name val="Verdana"/>
      <family val="2"/>
    </font>
    <font>
      <sz val="16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b/>
      <sz val="18"/>
      <name val="Verdana"/>
      <family val="2"/>
    </font>
    <font>
      <b/>
      <sz val="10"/>
      <name val="Verdana"/>
      <family val="2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sz val="10"/>
      <name val="Arial"/>
      <family val="2"/>
    </font>
    <font>
      <sz val="11"/>
      <name val="Verdana"/>
      <family val="2"/>
    </font>
    <font>
      <b/>
      <sz val="8"/>
      <color indexed="9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sz val="12"/>
      <name val="Verdana"/>
      <family val="2"/>
    </font>
    <font>
      <sz val="9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b/>
      <sz val="11"/>
      <color theme="1"/>
      <name val="Verdana"/>
      <family val="2"/>
    </font>
    <font>
      <sz val="12"/>
      <color rgb="FF000000"/>
      <name val="Verdana"/>
      <family val="2"/>
    </font>
    <font>
      <b/>
      <sz val="12"/>
      <color rgb="FF000000"/>
      <name val="Verdana"/>
      <family val="2"/>
    </font>
    <font>
      <sz val="10"/>
      <color rgb="FF0000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>
      <protection locked="0"/>
    </xf>
  </cellStyleXfs>
  <cellXfs count="157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1" fillId="3" borderId="0" xfId="0" applyFont="1" applyFill="1"/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9" fillId="3" borderId="0" xfId="1" applyFont="1" applyFill="1"/>
    <xf numFmtId="0" fontId="9" fillId="2" borderId="0" xfId="1" applyFont="1" applyFill="1"/>
    <xf numFmtId="0" fontId="9" fillId="3" borderId="0" xfId="1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2" fillId="3" borderId="0" xfId="2" applyFont="1" applyFill="1" applyAlignment="1">
      <alignment horizontal="right" vertical="center"/>
      <protection locked="0"/>
    </xf>
    <xf numFmtId="164" fontId="14" fillId="5" borderId="0" xfId="2" applyNumberFormat="1" applyFont="1" applyFill="1" applyAlignment="1">
      <alignment horizontal="center" vertical="center"/>
      <protection locked="0"/>
    </xf>
    <xf numFmtId="0" fontId="12" fillId="3" borderId="0" xfId="2" applyFont="1" applyFill="1" applyAlignment="1">
      <alignment horizontal="center" vertical="center"/>
      <protection locked="0"/>
    </xf>
    <xf numFmtId="165" fontId="14" fillId="5" borderId="0" xfId="2" applyNumberFormat="1" applyFont="1" applyFill="1" applyAlignment="1">
      <alignment horizontal="center" vertical="center"/>
      <protection locked="0"/>
    </xf>
    <xf numFmtId="0" fontId="19" fillId="2" borderId="0" xfId="0" applyFont="1" applyFill="1"/>
    <xf numFmtId="0" fontId="17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9" fillId="16" borderId="14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 vertical="center" wrapText="1"/>
    </xf>
    <xf numFmtId="0" fontId="21" fillId="17" borderId="0" xfId="0" applyFont="1" applyFill="1" applyAlignment="1">
      <alignment vertical="center"/>
    </xf>
    <xf numFmtId="0" fontId="16" fillId="17" borderId="0" xfId="0" applyFont="1" applyFill="1" applyAlignment="1">
      <alignment horizontal="left" wrapText="1"/>
    </xf>
    <xf numFmtId="0" fontId="16" fillId="17" borderId="0" xfId="0" applyFont="1" applyFill="1" applyAlignment="1">
      <alignment horizontal="center" vertical="center" wrapText="1"/>
    </xf>
    <xf numFmtId="0" fontId="17" fillId="17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vertical="center" wrapText="1"/>
    </xf>
    <xf numFmtId="0" fontId="22" fillId="17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center" vertical="center" textRotation="90"/>
    </xf>
    <xf numFmtId="0" fontId="16" fillId="18" borderId="13" xfId="0" applyFont="1" applyFill="1" applyBorder="1" applyAlignment="1">
      <alignment horizontal="left" vertical="center" wrapText="1"/>
    </xf>
    <xf numFmtId="1" fontId="16" fillId="18" borderId="12" xfId="0" applyNumberFormat="1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horizontal="left" wrapText="1"/>
    </xf>
    <xf numFmtId="0" fontId="20" fillId="3" borderId="0" xfId="0" applyFont="1" applyFill="1" applyAlignment="1">
      <alignment horizontal="center" vertical="center" textRotation="90" wrapText="1"/>
    </xf>
    <xf numFmtId="0" fontId="1" fillId="17" borderId="0" xfId="0" applyFont="1" applyFill="1"/>
    <xf numFmtId="164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" fontId="1" fillId="2" borderId="0" xfId="0" applyNumberFormat="1" applyFont="1" applyFill="1"/>
    <xf numFmtId="1" fontId="1" fillId="19" borderId="0" xfId="0" applyNumberFormat="1" applyFont="1" applyFill="1"/>
    <xf numFmtId="1" fontId="1" fillId="19" borderId="0" xfId="0" applyNumberFormat="1" applyFont="1" applyFill="1" applyAlignment="1">
      <alignment horizontal="center"/>
    </xf>
    <xf numFmtId="0" fontId="1" fillId="19" borderId="0" xfId="0" applyFont="1" applyFill="1"/>
    <xf numFmtId="166" fontId="1" fillId="19" borderId="0" xfId="0" applyNumberFormat="1" applyFont="1" applyFill="1" applyAlignment="1">
      <alignment horizontal="center"/>
    </xf>
    <xf numFmtId="166" fontId="1" fillId="19" borderId="0" xfId="0" applyNumberFormat="1" applyFont="1" applyFill="1"/>
    <xf numFmtId="0" fontId="16" fillId="13" borderId="18" xfId="0" applyFont="1" applyFill="1" applyBorder="1" applyAlignment="1">
      <alignment horizontal="left" vertical="center" wrapText="1"/>
    </xf>
    <xf numFmtId="1" fontId="16" fillId="13" borderId="16" xfId="0" applyNumberFormat="1" applyFont="1" applyFill="1" applyBorder="1" applyAlignment="1">
      <alignment horizontal="center" vertical="center" wrapText="1"/>
    </xf>
    <xf numFmtId="0" fontId="16" fillId="13" borderId="16" xfId="0" applyFont="1" applyFill="1" applyBorder="1" applyAlignment="1">
      <alignment horizontal="left" wrapText="1"/>
    </xf>
    <xf numFmtId="0" fontId="11" fillId="7" borderId="23" xfId="0" applyFont="1" applyFill="1" applyBorder="1" applyAlignment="1">
      <alignment horizontal="left" vertical="center" wrapText="1"/>
    </xf>
    <xf numFmtId="1" fontId="16" fillId="8" borderId="23" xfId="0" applyNumberFormat="1" applyFont="1" applyFill="1" applyBorder="1" applyAlignment="1">
      <alignment horizontal="center" vertical="center" wrapText="1"/>
    </xf>
    <xf numFmtId="1" fontId="16" fillId="8" borderId="23" xfId="0" applyNumberFormat="1" applyFont="1" applyFill="1" applyBorder="1" applyAlignment="1">
      <alignment horizontal="center" vertical="center" textRotation="90" wrapText="1"/>
    </xf>
    <xf numFmtId="1" fontId="16" fillId="2" borderId="23" xfId="0" applyNumberFormat="1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left" vertical="center" wrapText="1"/>
    </xf>
    <xf numFmtId="1" fontId="17" fillId="2" borderId="23" xfId="0" applyNumberFormat="1" applyFont="1" applyFill="1" applyBorder="1" applyAlignment="1">
      <alignment horizontal="center" vertical="center" wrapText="1"/>
    </xf>
    <xf numFmtId="1" fontId="16" fillId="2" borderId="23" xfId="0" applyNumberFormat="1" applyFont="1" applyFill="1" applyBorder="1" applyAlignment="1">
      <alignment horizontal="left" vertical="center"/>
    </xf>
    <xf numFmtId="1" fontId="17" fillId="2" borderId="23" xfId="0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8" fillId="2" borderId="23" xfId="0" applyFont="1" applyFill="1" applyBorder="1" applyAlignment="1">
      <alignment vertical="center" wrapText="1"/>
    </xf>
    <xf numFmtId="0" fontId="18" fillId="2" borderId="23" xfId="0" applyFont="1" applyFill="1" applyBorder="1" applyAlignment="1">
      <alignment horizontal="center" vertical="center" wrapText="1"/>
    </xf>
    <xf numFmtId="1" fontId="11" fillId="6" borderId="23" xfId="0" applyNumberFormat="1" applyFont="1" applyFill="1" applyBorder="1" applyAlignment="1">
      <alignment horizontal="left" vertical="center" wrapText="1"/>
    </xf>
    <xf numFmtId="1" fontId="16" fillId="9" borderId="23" xfId="0" applyNumberFormat="1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left" vertical="center" wrapText="1"/>
    </xf>
    <xf numFmtId="1" fontId="16" fillId="11" borderId="23" xfId="0" applyNumberFormat="1" applyFont="1" applyFill="1" applyBorder="1" applyAlignment="1">
      <alignment horizontal="center" vertical="center" wrapText="1"/>
    </xf>
    <xf numFmtId="0" fontId="18" fillId="12" borderId="23" xfId="0" applyFont="1" applyFill="1" applyBorder="1" applyAlignment="1">
      <alignment vertical="center" wrapText="1"/>
    </xf>
    <xf numFmtId="0" fontId="11" fillId="14" borderId="23" xfId="0" applyFont="1" applyFill="1" applyBorder="1" applyAlignment="1">
      <alignment horizontal="left" vertical="center" wrapText="1"/>
    </xf>
    <xf numFmtId="1" fontId="16" fillId="15" borderId="23" xfId="0" applyNumberFormat="1" applyFont="1" applyFill="1" applyBorder="1" applyAlignment="1">
      <alignment horizontal="center" vertical="center" wrapText="1"/>
    </xf>
    <xf numFmtId="1" fontId="16" fillId="9" borderId="23" xfId="0" applyNumberFormat="1" applyFont="1" applyFill="1" applyBorder="1" applyAlignment="1">
      <alignment horizontal="center" vertical="center" textRotation="90" wrapText="1"/>
    </xf>
    <xf numFmtId="1" fontId="16" fillId="11" borderId="23" xfId="0" applyNumberFormat="1" applyFont="1" applyFill="1" applyBorder="1" applyAlignment="1">
      <alignment horizontal="center" vertical="center" textRotation="90" wrapText="1"/>
    </xf>
    <xf numFmtId="0" fontId="18" fillId="2" borderId="22" xfId="0" applyFont="1" applyFill="1" applyBorder="1" applyAlignment="1">
      <alignment vertical="center" wrapText="1"/>
    </xf>
    <xf numFmtId="0" fontId="18" fillId="2" borderId="22" xfId="0" applyFont="1" applyFill="1" applyBorder="1" applyAlignment="1">
      <alignment horizontal="center" vertical="center" wrapText="1"/>
    </xf>
    <xf numFmtId="1" fontId="16" fillId="15" borderId="23" xfId="0" applyNumberFormat="1" applyFont="1" applyFill="1" applyBorder="1" applyAlignment="1">
      <alignment horizontal="center" vertical="center" textRotation="90" wrapText="1"/>
    </xf>
    <xf numFmtId="0" fontId="11" fillId="2" borderId="23" xfId="0" applyFont="1" applyFill="1" applyBorder="1" applyAlignment="1">
      <alignment horizontal="left" vertical="center" wrapText="1"/>
    </xf>
    <xf numFmtId="0" fontId="19" fillId="16" borderId="17" xfId="0" applyFont="1" applyFill="1" applyBorder="1" applyAlignment="1">
      <alignment horizontal="left"/>
    </xf>
    <xf numFmtId="0" fontId="1" fillId="16" borderId="0" xfId="0" applyFont="1" applyFill="1"/>
    <xf numFmtId="1" fontId="19" fillId="16" borderId="0" xfId="0" applyNumberFormat="1" applyFont="1" applyFill="1" applyAlignment="1">
      <alignment horizontal="right" vertical="center" wrapText="1"/>
    </xf>
    <xf numFmtId="0" fontId="19" fillId="16" borderId="0" xfId="0" applyFont="1" applyFill="1" applyAlignment="1">
      <alignment horizontal="left" vertical="center"/>
    </xf>
    <xf numFmtId="0" fontId="1" fillId="16" borderId="0" xfId="0" applyFont="1" applyFill="1" applyAlignment="1">
      <alignment horizontal="center"/>
    </xf>
    <xf numFmtId="0" fontId="19" fillId="16" borderId="24" xfId="0" applyFont="1" applyFill="1" applyBorder="1" applyAlignment="1">
      <alignment horizontal="left"/>
    </xf>
    <xf numFmtId="0" fontId="1" fillId="16" borderId="10" xfId="0" applyFont="1" applyFill="1" applyBorder="1"/>
    <xf numFmtId="1" fontId="19" fillId="16" borderId="10" xfId="0" applyNumberFormat="1" applyFont="1" applyFill="1" applyBorder="1" applyAlignment="1">
      <alignment vertical="center" wrapText="1"/>
    </xf>
    <xf numFmtId="0" fontId="19" fillId="17" borderId="16" xfId="0" applyFont="1" applyFill="1" applyBorder="1" applyAlignment="1">
      <alignment horizontal="right"/>
    </xf>
    <xf numFmtId="0" fontId="16" fillId="18" borderId="18" xfId="0" applyFont="1" applyFill="1" applyBorder="1" applyAlignment="1">
      <alignment horizontal="left" vertical="center" wrapText="1"/>
    </xf>
    <xf numFmtId="1" fontId="16" fillId="18" borderId="16" xfId="0" applyNumberFormat="1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left" wrapText="1"/>
    </xf>
    <xf numFmtId="0" fontId="19" fillId="18" borderId="19" xfId="0" applyFont="1" applyFill="1" applyBorder="1" applyAlignment="1">
      <alignment horizontal="left" vertical="center" wrapText="1"/>
    </xf>
    <xf numFmtId="0" fontId="1" fillId="3" borderId="10" xfId="0" applyFont="1" applyFill="1" applyBorder="1"/>
    <xf numFmtId="0" fontId="19" fillId="13" borderId="19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right"/>
    </xf>
    <xf numFmtId="1" fontId="19" fillId="13" borderId="23" xfId="0" applyNumberFormat="1" applyFont="1" applyFill="1" applyBorder="1" applyAlignment="1">
      <alignment horizontal="center" vertical="center"/>
    </xf>
    <xf numFmtId="1" fontId="19" fillId="18" borderId="23" xfId="0" applyNumberFormat="1" applyFont="1" applyFill="1" applyBorder="1" applyAlignment="1">
      <alignment horizontal="center" vertical="center"/>
    </xf>
    <xf numFmtId="165" fontId="1" fillId="3" borderId="10" xfId="0" applyNumberFormat="1" applyFont="1" applyFill="1" applyBorder="1" applyAlignment="1">
      <alignment horizontal="center"/>
    </xf>
    <xf numFmtId="1" fontId="19" fillId="18" borderId="20" xfId="0" applyNumberFormat="1" applyFont="1" applyFill="1" applyBorder="1" applyAlignment="1">
      <alignment horizontal="center" vertical="center"/>
    </xf>
    <xf numFmtId="0" fontId="19" fillId="18" borderId="17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1" fontId="19" fillId="16" borderId="23" xfId="0" applyNumberFormat="1" applyFont="1" applyFill="1" applyBorder="1" applyAlignment="1">
      <alignment horizontal="center" vertical="center"/>
    </xf>
    <xf numFmtId="1" fontId="19" fillId="16" borderId="23" xfId="0" applyNumberFormat="1" applyFont="1" applyFill="1" applyBorder="1" applyAlignment="1">
      <alignment horizontal="center"/>
    </xf>
    <xf numFmtId="0" fontId="19" fillId="16" borderId="2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  <protection locked="0"/>
    </xf>
    <xf numFmtId="0" fontId="11" fillId="4" borderId="2" xfId="2" applyFont="1" applyFill="1" applyBorder="1" applyAlignment="1">
      <alignment horizontal="center" vertical="center" wrapText="1"/>
      <protection locked="0"/>
    </xf>
    <xf numFmtId="0" fontId="11" fillId="4" borderId="3" xfId="2" applyFont="1" applyFill="1" applyBorder="1" applyAlignment="1">
      <alignment horizontal="center" vertical="center" wrapText="1"/>
      <protection locked="0"/>
    </xf>
    <xf numFmtId="0" fontId="11" fillId="4" borderId="4" xfId="2" applyFont="1" applyFill="1" applyBorder="1" applyAlignment="1">
      <alignment horizontal="center" vertical="center" wrapText="1"/>
      <protection locked="0"/>
    </xf>
    <xf numFmtId="0" fontId="11" fillId="4" borderId="6" xfId="2" applyFont="1" applyFill="1" applyBorder="1" applyAlignment="1">
      <alignment horizontal="center" vertical="center" wrapText="1"/>
      <protection locked="0"/>
    </xf>
    <xf numFmtId="0" fontId="11" fillId="4" borderId="7" xfId="2" applyFont="1" applyFill="1" applyBorder="1" applyAlignment="1">
      <alignment horizontal="center" vertical="center" wrapText="1"/>
      <protection locked="0"/>
    </xf>
    <xf numFmtId="0" fontId="11" fillId="4" borderId="8" xfId="2" applyFont="1" applyFill="1" applyBorder="1" applyAlignment="1">
      <alignment horizontal="center" vertical="center" wrapText="1"/>
      <protection locked="0"/>
    </xf>
    <xf numFmtId="0" fontId="7" fillId="3" borderId="5" xfId="2" applyFont="1" applyFill="1" applyBorder="1" applyAlignment="1">
      <alignment horizontal="center" vertical="center"/>
      <protection locked="0"/>
    </xf>
    <xf numFmtId="0" fontId="7" fillId="3" borderId="0" xfId="2" applyFont="1" applyFill="1" applyAlignment="1">
      <alignment horizontal="center" vertical="center"/>
      <protection locked="0"/>
    </xf>
    <xf numFmtId="0" fontId="15" fillId="7" borderId="22" xfId="0" applyFont="1" applyFill="1" applyBorder="1" applyAlignment="1">
      <alignment horizontal="center" vertical="center" textRotation="90" wrapText="1"/>
    </xf>
    <xf numFmtId="0" fontId="15" fillId="7" borderId="20" xfId="0" applyFont="1" applyFill="1" applyBorder="1" applyAlignment="1">
      <alignment horizontal="center" vertical="center" textRotation="90" wrapText="1"/>
    </xf>
    <xf numFmtId="0" fontId="15" fillId="7" borderId="21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14" borderId="22" xfId="0" applyFont="1" applyFill="1" applyBorder="1" applyAlignment="1">
      <alignment horizontal="center" vertical="center" textRotation="90" wrapText="1"/>
    </xf>
    <xf numFmtId="0" fontId="1" fillId="14" borderId="20" xfId="0" applyFont="1" applyFill="1" applyBorder="1" applyAlignment="1">
      <alignment horizontal="center" vertical="center" textRotation="90" wrapText="1"/>
    </xf>
    <xf numFmtId="0" fontId="15" fillId="14" borderId="23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textRotation="90" wrapText="1"/>
    </xf>
    <xf numFmtId="0" fontId="15" fillId="6" borderId="20" xfId="0" applyFont="1" applyFill="1" applyBorder="1" applyAlignment="1">
      <alignment horizontal="center" vertical="center" textRotation="90" wrapText="1"/>
    </xf>
    <xf numFmtId="0" fontId="15" fillId="6" borderId="21" xfId="0" applyFont="1" applyFill="1" applyBorder="1" applyAlignment="1">
      <alignment horizontal="center" vertical="center" textRotation="90" wrapText="1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328839</xdr:colOff>
      <xdr:row>2</xdr:row>
      <xdr:rowOff>0</xdr:rowOff>
    </xdr:from>
    <xdr:to>
      <xdr:col>3</xdr:col>
      <xdr:colOff>58062</xdr:colOff>
      <xdr:row>4</xdr:row>
      <xdr:rowOff>96360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680"/>
        <a:stretch/>
      </xdr:blipFill>
      <xdr:spPr>
        <a:xfrm>
          <a:off x="328839" y="385536"/>
          <a:ext cx="2416634" cy="686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topLeftCell="C1" zoomScale="106" zoomScaleNormal="106" zoomScaleSheetLayoutView="100" workbookViewId="0">
      <selection activeCell="O81" sqref="O81"/>
    </sheetView>
  </sheetViews>
  <sheetFormatPr baseColWidth="10" defaultRowHeight="15" x14ac:dyDescent="0.25"/>
  <cols>
    <col min="2" max="2" width="17.5703125" customWidth="1"/>
    <col min="5" max="5" width="10.85546875" customWidth="1"/>
    <col min="6" max="6" width="27.85546875" customWidth="1"/>
    <col min="7" max="7" width="9" customWidth="1"/>
    <col min="8" max="8" width="8.5703125" customWidth="1"/>
    <col min="9" max="9" width="28.5703125" customWidth="1"/>
    <col min="10" max="10" width="8" customWidth="1"/>
    <col min="11" max="12" width="7.7109375" customWidth="1"/>
    <col min="13" max="13" width="7.140625" customWidth="1"/>
    <col min="14" max="14" width="26.85546875" customWidth="1"/>
  </cols>
  <sheetData>
    <row r="1" spans="1:14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84"/>
      <c r="N1" s="1"/>
    </row>
    <row r="2" spans="1:14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84"/>
      <c r="N2" s="1"/>
    </row>
    <row r="3" spans="1:14" ht="27" x14ac:dyDescent="0.25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85"/>
      <c r="N3" s="1"/>
    </row>
    <row r="4" spans="1:14" ht="19.5" x14ac:dyDescent="0.25">
      <c r="A4" s="115" t="s">
        <v>34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86"/>
      <c r="N4" s="2"/>
    </row>
    <row r="5" spans="1:14" ht="19.5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7"/>
      <c r="N5" s="2"/>
    </row>
    <row r="6" spans="1:14" ht="22.5" x14ac:dyDescent="0.25">
      <c r="A6" s="117" t="s">
        <v>48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88"/>
      <c r="N6" s="2"/>
    </row>
    <row r="7" spans="1:14" ht="22.5" x14ac:dyDescent="0.25">
      <c r="A7" s="118" t="s">
        <v>47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88"/>
      <c r="N7" s="2"/>
    </row>
    <row r="8" spans="1:14" x14ac:dyDescent="0.25">
      <c r="A8" s="3"/>
      <c r="B8" s="3"/>
      <c r="C8" s="4"/>
      <c r="D8" s="4"/>
      <c r="E8" s="4"/>
      <c r="F8" s="4"/>
      <c r="G8" s="5"/>
      <c r="H8" s="5"/>
      <c r="I8" s="4"/>
      <c r="J8" s="6"/>
      <c r="K8" s="6"/>
      <c r="L8" s="3"/>
      <c r="M8" s="3"/>
      <c r="N8" s="1"/>
    </row>
    <row r="9" spans="1:14" x14ac:dyDescent="0.25">
      <c r="A9" s="7"/>
      <c r="B9" s="119" t="s">
        <v>1</v>
      </c>
      <c r="C9" s="120" t="s">
        <v>2</v>
      </c>
      <c r="D9" s="121"/>
      <c r="E9" s="122"/>
      <c r="F9" s="126"/>
      <c r="G9" s="127"/>
      <c r="H9" s="127"/>
      <c r="I9" s="127"/>
      <c r="J9" s="127"/>
      <c r="K9" s="127"/>
      <c r="L9" s="7"/>
      <c r="M9" s="7"/>
      <c r="N9" s="8"/>
    </row>
    <row r="10" spans="1:14" x14ac:dyDescent="0.25">
      <c r="A10" s="7"/>
      <c r="B10" s="119"/>
      <c r="C10" s="123"/>
      <c r="D10" s="124"/>
      <c r="E10" s="125"/>
      <c r="F10" s="7"/>
      <c r="G10" s="9"/>
      <c r="H10" s="9"/>
      <c r="I10" s="7"/>
      <c r="J10" s="9"/>
      <c r="K10" s="9"/>
      <c r="L10" s="7"/>
      <c r="M10" s="7"/>
      <c r="N10" s="8"/>
    </row>
    <row r="11" spans="1:14" ht="15.75" thickBot="1" x14ac:dyDescent="0.3">
      <c r="A11" s="3"/>
      <c r="B11" s="3"/>
      <c r="C11" s="131"/>
      <c r="D11" s="132"/>
      <c r="E11" s="10"/>
      <c r="F11" s="11" t="s">
        <v>3</v>
      </c>
      <c r="G11" s="12" t="s">
        <v>4</v>
      </c>
      <c r="H11" s="12"/>
      <c r="I11" s="13"/>
      <c r="J11" s="14" t="s">
        <v>5</v>
      </c>
      <c r="K11" s="14"/>
      <c r="L11" s="3"/>
      <c r="M11" s="3"/>
      <c r="N11" s="1"/>
    </row>
    <row r="12" spans="1:14" ht="68.25" customHeight="1" thickBot="1" x14ac:dyDescent="0.3">
      <c r="A12" s="3"/>
      <c r="B12" s="128" t="s">
        <v>20</v>
      </c>
      <c r="C12" s="98" t="s">
        <v>45</v>
      </c>
      <c r="D12" s="99"/>
      <c r="E12" s="100"/>
      <c r="F12" s="44" t="s">
        <v>21</v>
      </c>
      <c r="G12" s="45"/>
      <c r="H12" s="46" t="s">
        <v>6</v>
      </c>
      <c r="I12" s="55"/>
      <c r="J12" s="55"/>
      <c r="K12" s="55"/>
      <c r="L12" s="3"/>
      <c r="M12" s="3"/>
      <c r="N12" s="1"/>
    </row>
    <row r="13" spans="1:14" ht="15.75" thickBot="1" x14ac:dyDescent="0.3">
      <c r="A13" s="3"/>
      <c r="B13" s="129"/>
      <c r="C13" s="101"/>
      <c r="D13" s="102"/>
      <c r="E13" s="103"/>
      <c r="F13" s="48" t="s">
        <v>7</v>
      </c>
      <c r="G13" s="49">
        <v>48</v>
      </c>
      <c r="H13" s="49">
        <f>G13*40%</f>
        <v>19.200000000000003</v>
      </c>
      <c r="I13" s="48"/>
      <c r="J13" s="51"/>
      <c r="K13" s="51"/>
      <c r="L13" s="3"/>
      <c r="M13" s="3"/>
      <c r="N13" s="1"/>
    </row>
    <row r="14" spans="1:14" ht="15.75" thickBot="1" x14ac:dyDescent="0.3">
      <c r="A14" s="3"/>
      <c r="B14" s="129"/>
      <c r="C14" s="101"/>
      <c r="D14" s="102"/>
      <c r="E14" s="103"/>
      <c r="F14" s="52" t="s">
        <v>8</v>
      </c>
      <c r="G14" s="49">
        <v>48</v>
      </c>
      <c r="H14" s="49"/>
      <c r="I14" s="52"/>
      <c r="J14" s="51"/>
      <c r="K14" s="51"/>
      <c r="L14" s="3"/>
      <c r="M14" s="3"/>
      <c r="N14" s="1"/>
    </row>
    <row r="15" spans="1:14" ht="15.75" thickBot="1" x14ac:dyDescent="0.3">
      <c r="A15" s="3"/>
      <c r="B15" s="129"/>
      <c r="C15" s="101"/>
      <c r="D15" s="102"/>
      <c r="E15" s="103"/>
      <c r="F15" s="53" t="s">
        <v>9</v>
      </c>
      <c r="G15" s="51">
        <f>G13</f>
        <v>48</v>
      </c>
      <c r="H15" s="51"/>
      <c r="I15" s="53"/>
      <c r="J15" s="51"/>
      <c r="K15" s="51"/>
      <c r="L15" s="3"/>
      <c r="M15" s="3"/>
      <c r="N15" s="1"/>
    </row>
    <row r="16" spans="1:14" ht="15.75" thickBot="1" x14ac:dyDescent="0.3">
      <c r="A16" s="3"/>
      <c r="B16" s="129"/>
      <c r="C16" s="101"/>
      <c r="D16" s="102"/>
      <c r="E16" s="103"/>
      <c r="F16" s="54" t="s">
        <v>10</v>
      </c>
      <c r="G16" s="55">
        <v>3</v>
      </c>
      <c r="H16" s="55"/>
      <c r="I16" s="54"/>
      <c r="J16" s="55"/>
      <c r="K16" s="55"/>
      <c r="L16" s="3"/>
      <c r="M16" s="3"/>
      <c r="N16" s="1"/>
    </row>
    <row r="17" spans="1:14" ht="15.75" thickBot="1" x14ac:dyDescent="0.3">
      <c r="A17" s="3"/>
      <c r="B17" s="129"/>
      <c r="C17" s="101"/>
      <c r="D17" s="102"/>
      <c r="E17" s="103"/>
      <c r="F17" s="95" t="s">
        <v>35</v>
      </c>
      <c r="G17" s="96"/>
      <c r="H17" s="97"/>
      <c r="I17" s="95"/>
      <c r="J17" s="96"/>
      <c r="K17" s="97"/>
      <c r="L17" s="3"/>
      <c r="M17" s="3"/>
      <c r="N17" s="1"/>
    </row>
    <row r="18" spans="1:14" ht="69.75" customHeight="1" thickBot="1" x14ac:dyDescent="0.3">
      <c r="A18" s="3"/>
      <c r="B18" s="129"/>
      <c r="C18" s="101"/>
      <c r="D18" s="102"/>
      <c r="E18" s="103"/>
      <c r="F18" s="44" t="s">
        <v>25</v>
      </c>
      <c r="G18" s="45"/>
      <c r="H18" s="46" t="s">
        <v>6</v>
      </c>
      <c r="I18" s="55"/>
      <c r="J18" s="55"/>
      <c r="K18" s="55"/>
      <c r="L18" s="3"/>
      <c r="M18" s="3"/>
      <c r="N18" s="1"/>
    </row>
    <row r="19" spans="1:14" ht="15.75" thickBot="1" x14ac:dyDescent="0.3">
      <c r="A19" s="3"/>
      <c r="B19" s="129"/>
      <c r="C19" s="101"/>
      <c r="D19" s="102"/>
      <c r="E19" s="103"/>
      <c r="F19" s="48" t="s">
        <v>7</v>
      </c>
      <c r="G19" s="49">
        <v>48</v>
      </c>
      <c r="H19" s="49">
        <f>G19*40%</f>
        <v>19.200000000000003</v>
      </c>
      <c r="I19" s="55"/>
      <c r="J19" s="55"/>
      <c r="K19" s="55"/>
      <c r="L19" s="3"/>
      <c r="M19" s="3"/>
      <c r="N19" s="1"/>
    </row>
    <row r="20" spans="1:14" ht="15.75" thickBot="1" x14ac:dyDescent="0.3">
      <c r="A20" s="3"/>
      <c r="B20" s="129"/>
      <c r="C20" s="101"/>
      <c r="D20" s="102"/>
      <c r="E20" s="103"/>
      <c r="F20" s="52" t="s">
        <v>8</v>
      </c>
      <c r="G20" s="49">
        <f>G19</f>
        <v>48</v>
      </c>
      <c r="H20" s="49"/>
      <c r="I20" s="55"/>
      <c r="J20" s="55"/>
      <c r="K20" s="55"/>
      <c r="L20" s="3"/>
      <c r="M20" s="3"/>
      <c r="N20" s="1"/>
    </row>
    <row r="21" spans="1:14" ht="15.75" thickBot="1" x14ac:dyDescent="0.3">
      <c r="A21" s="3"/>
      <c r="B21" s="129"/>
      <c r="C21" s="101"/>
      <c r="D21" s="102"/>
      <c r="E21" s="103"/>
      <c r="F21" s="50" t="s">
        <v>9</v>
      </c>
      <c r="G21" s="51">
        <f>G19</f>
        <v>48</v>
      </c>
      <c r="H21" s="51"/>
      <c r="I21" s="55"/>
      <c r="J21" s="55"/>
      <c r="K21" s="55"/>
      <c r="L21" s="3"/>
      <c r="M21" s="3"/>
      <c r="N21" s="1"/>
    </row>
    <row r="22" spans="1:14" ht="15.75" thickBot="1" x14ac:dyDescent="0.3">
      <c r="A22" s="3"/>
      <c r="B22" s="129"/>
      <c r="C22" s="101"/>
      <c r="D22" s="102"/>
      <c r="E22" s="103"/>
      <c r="F22" s="54" t="s">
        <v>10</v>
      </c>
      <c r="G22" s="55">
        <f>G19/16</f>
        <v>3</v>
      </c>
      <c r="H22" s="55"/>
      <c r="I22" s="55"/>
      <c r="J22" s="55"/>
      <c r="K22" s="55"/>
      <c r="L22" s="3"/>
      <c r="M22" s="3"/>
      <c r="N22" s="1"/>
    </row>
    <row r="23" spans="1:14" ht="15.75" thickBot="1" x14ac:dyDescent="0.3">
      <c r="A23" s="3"/>
      <c r="B23" s="129"/>
      <c r="C23" s="101"/>
      <c r="D23" s="102"/>
      <c r="E23" s="103"/>
      <c r="F23" s="95" t="s">
        <v>35</v>
      </c>
      <c r="G23" s="96"/>
      <c r="H23" s="97"/>
      <c r="I23" s="55"/>
      <c r="J23" s="55"/>
      <c r="K23" s="55"/>
      <c r="L23" s="3"/>
      <c r="M23" s="3"/>
      <c r="N23" s="1"/>
    </row>
    <row r="24" spans="1:14" ht="62.25" customHeight="1" thickBot="1" x14ac:dyDescent="0.3">
      <c r="A24" s="3"/>
      <c r="B24" s="129"/>
      <c r="C24" s="101"/>
      <c r="D24" s="102"/>
      <c r="E24" s="103"/>
      <c r="F24" s="44" t="s">
        <v>22</v>
      </c>
      <c r="G24" s="45"/>
      <c r="H24" s="46" t="s">
        <v>6</v>
      </c>
      <c r="I24" s="55"/>
      <c r="J24" s="55"/>
      <c r="K24" s="55"/>
      <c r="L24" s="3"/>
      <c r="M24" s="3"/>
      <c r="N24" s="1"/>
    </row>
    <row r="25" spans="1:14" ht="15.75" thickBot="1" x14ac:dyDescent="0.3">
      <c r="A25" s="3"/>
      <c r="B25" s="129"/>
      <c r="C25" s="101"/>
      <c r="D25" s="102"/>
      <c r="E25" s="103"/>
      <c r="F25" s="48" t="s">
        <v>7</v>
      </c>
      <c r="G25" s="55">
        <v>32</v>
      </c>
      <c r="H25" s="49">
        <f>G25*40%</f>
        <v>12.8</v>
      </c>
      <c r="I25" s="48"/>
      <c r="J25" s="49"/>
      <c r="K25" s="49"/>
      <c r="L25" s="3"/>
      <c r="M25" s="3"/>
      <c r="N25" s="1"/>
    </row>
    <row r="26" spans="1:14" ht="15.75" thickBot="1" x14ac:dyDescent="0.3">
      <c r="A26" s="3"/>
      <c r="B26" s="129"/>
      <c r="C26" s="101"/>
      <c r="D26" s="102"/>
      <c r="E26" s="103"/>
      <c r="F26" s="52" t="s">
        <v>8</v>
      </c>
      <c r="G26" s="55">
        <v>32</v>
      </c>
      <c r="H26" s="55"/>
      <c r="I26" s="52"/>
      <c r="J26" s="49"/>
      <c r="K26" s="49"/>
      <c r="L26" s="3"/>
      <c r="M26" s="3"/>
      <c r="N26" s="1"/>
    </row>
    <row r="27" spans="1:14" ht="15.75" thickBot="1" x14ac:dyDescent="0.3">
      <c r="A27" s="3"/>
      <c r="B27" s="129"/>
      <c r="C27" s="101"/>
      <c r="D27" s="102"/>
      <c r="E27" s="103"/>
      <c r="F27" s="53" t="s">
        <v>9</v>
      </c>
      <c r="G27" s="55">
        <v>32</v>
      </c>
      <c r="H27" s="55"/>
      <c r="I27" s="50"/>
      <c r="J27" s="51"/>
      <c r="K27" s="51"/>
      <c r="L27" s="3"/>
      <c r="M27" s="3"/>
      <c r="N27" s="1"/>
    </row>
    <row r="28" spans="1:14" ht="15.75" thickBot="1" x14ac:dyDescent="0.3">
      <c r="A28" s="3"/>
      <c r="B28" s="129"/>
      <c r="C28" s="101"/>
      <c r="D28" s="102"/>
      <c r="E28" s="103"/>
      <c r="F28" s="54" t="s">
        <v>10</v>
      </c>
      <c r="G28" s="55">
        <v>2</v>
      </c>
      <c r="H28" s="55"/>
      <c r="I28" s="54"/>
      <c r="J28" s="55"/>
      <c r="K28" s="55"/>
      <c r="L28" s="3"/>
      <c r="M28" s="3"/>
      <c r="N28" s="1"/>
    </row>
    <row r="29" spans="1:14" ht="15.75" thickBot="1" x14ac:dyDescent="0.3">
      <c r="A29" s="3"/>
      <c r="B29" s="130"/>
      <c r="C29" s="104"/>
      <c r="D29" s="105"/>
      <c r="E29" s="106"/>
      <c r="F29" s="95" t="s">
        <v>35</v>
      </c>
      <c r="G29" s="96"/>
      <c r="H29" s="97"/>
      <c r="I29" s="55"/>
      <c r="J29" s="55"/>
      <c r="K29" s="55"/>
      <c r="L29" s="3"/>
      <c r="M29" s="3"/>
      <c r="N29" s="1"/>
    </row>
    <row r="30" spans="1:14" ht="69.75" customHeight="1" thickBot="1" x14ac:dyDescent="0.3">
      <c r="A30" s="3"/>
      <c r="B30" s="154" t="s">
        <v>24</v>
      </c>
      <c r="C30" s="136" t="s">
        <v>11</v>
      </c>
      <c r="D30" s="137"/>
      <c r="E30" s="138"/>
      <c r="F30" s="56" t="s">
        <v>26</v>
      </c>
      <c r="G30" s="57"/>
      <c r="H30" s="63" t="s">
        <v>6</v>
      </c>
      <c r="I30" s="56" t="s">
        <v>38</v>
      </c>
      <c r="J30" s="57"/>
      <c r="K30" s="63" t="s">
        <v>6</v>
      </c>
      <c r="L30" s="3"/>
      <c r="M30" s="3"/>
      <c r="N30" s="1"/>
    </row>
    <row r="31" spans="1:14" ht="23.25" customHeight="1" thickBot="1" x14ac:dyDescent="0.3">
      <c r="A31" s="3"/>
      <c r="B31" s="155"/>
      <c r="C31" s="139"/>
      <c r="D31" s="140"/>
      <c r="E31" s="141"/>
      <c r="F31" s="48" t="s">
        <v>7</v>
      </c>
      <c r="G31" s="49">
        <v>48</v>
      </c>
      <c r="H31" s="49">
        <f>G31*40%</f>
        <v>19.200000000000003</v>
      </c>
      <c r="I31" s="48" t="s">
        <v>7</v>
      </c>
      <c r="J31" s="49">
        <v>48</v>
      </c>
      <c r="K31" s="49">
        <f>J31*40%</f>
        <v>19.200000000000003</v>
      </c>
      <c r="L31" s="3"/>
      <c r="M31" s="3"/>
      <c r="N31" s="1"/>
    </row>
    <row r="32" spans="1:14" ht="15.75" thickBot="1" x14ac:dyDescent="0.3">
      <c r="A32" s="3"/>
      <c r="B32" s="155"/>
      <c r="C32" s="139"/>
      <c r="D32" s="140"/>
      <c r="E32" s="141"/>
      <c r="F32" s="52" t="s">
        <v>8</v>
      </c>
      <c r="G32" s="49">
        <f>G31</f>
        <v>48</v>
      </c>
      <c r="H32" s="55"/>
      <c r="I32" s="52" t="s">
        <v>8</v>
      </c>
      <c r="J32" s="49">
        <f>J31</f>
        <v>48</v>
      </c>
      <c r="K32" s="49"/>
      <c r="L32" s="3"/>
      <c r="M32" s="3"/>
      <c r="N32" s="1"/>
    </row>
    <row r="33" spans="1:14" ht="15.75" thickBot="1" x14ac:dyDescent="0.3">
      <c r="A33" s="3"/>
      <c r="B33" s="155"/>
      <c r="C33" s="139"/>
      <c r="D33" s="140"/>
      <c r="E33" s="141"/>
      <c r="F33" s="50" t="s">
        <v>9</v>
      </c>
      <c r="G33" s="51">
        <f>G31</f>
        <v>48</v>
      </c>
      <c r="H33" s="55"/>
      <c r="I33" s="50" t="s">
        <v>9</v>
      </c>
      <c r="J33" s="51">
        <f>J31</f>
        <v>48</v>
      </c>
      <c r="K33" s="51"/>
      <c r="L33" s="3"/>
      <c r="M33" s="3"/>
      <c r="N33" s="1"/>
    </row>
    <row r="34" spans="1:14" ht="15.75" thickBot="1" x14ac:dyDescent="0.3">
      <c r="A34" s="3"/>
      <c r="B34" s="155"/>
      <c r="C34" s="139"/>
      <c r="D34" s="140"/>
      <c r="E34" s="141"/>
      <c r="F34" s="54" t="s">
        <v>10</v>
      </c>
      <c r="G34" s="55">
        <f>G31/16</f>
        <v>3</v>
      </c>
      <c r="H34" s="55"/>
      <c r="I34" s="54" t="s">
        <v>10</v>
      </c>
      <c r="J34" s="55">
        <f>J31/16</f>
        <v>3</v>
      </c>
      <c r="K34" s="55"/>
      <c r="L34" s="3"/>
      <c r="M34" s="3"/>
      <c r="N34" s="15"/>
    </row>
    <row r="35" spans="1:14" ht="15.75" thickBot="1" x14ac:dyDescent="0.3">
      <c r="A35" s="3"/>
      <c r="B35" s="155"/>
      <c r="C35" s="139"/>
      <c r="D35" s="140"/>
      <c r="E35" s="141"/>
      <c r="F35" s="95" t="s">
        <v>35</v>
      </c>
      <c r="G35" s="96"/>
      <c r="H35" s="97"/>
      <c r="I35" s="95" t="s">
        <v>35</v>
      </c>
      <c r="J35" s="96"/>
      <c r="K35" s="97"/>
      <c r="L35" s="3"/>
      <c r="M35" s="3"/>
      <c r="N35" s="15"/>
    </row>
    <row r="36" spans="1:14" ht="63.75" customHeight="1" thickBot="1" x14ac:dyDescent="0.3">
      <c r="A36" s="3"/>
      <c r="B36" s="155"/>
      <c r="C36" s="139"/>
      <c r="D36" s="140"/>
      <c r="E36" s="141"/>
      <c r="F36" s="56" t="s">
        <v>27</v>
      </c>
      <c r="G36" s="57"/>
      <c r="H36" s="63" t="s">
        <v>6</v>
      </c>
      <c r="I36" s="56" t="s">
        <v>28</v>
      </c>
      <c r="J36" s="57"/>
      <c r="K36" s="63" t="s">
        <v>6</v>
      </c>
      <c r="L36" s="3"/>
      <c r="M36" s="3"/>
      <c r="N36" s="15"/>
    </row>
    <row r="37" spans="1:14" ht="15.75" thickBot="1" x14ac:dyDescent="0.3">
      <c r="A37" s="3"/>
      <c r="B37" s="155"/>
      <c r="C37" s="139"/>
      <c r="D37" s="140"/>
      <c r="E37" s="141"/>
      <c r="F37" s="48" t="s">
        <v>7</v>
      </c>
      <c r="G37" s="49">
        <v>48</v>
      </c>
      <c r="H37" s="49">
        <f>G37*40%</f>
        <v>19.200000000000003</v>
      </c>
      <c r="I37" s="48" t="s">
        <v>7</v>
      </c>
      <c r="J37" s="49">
        <v>48</v>
      </c>
      <c r="K37" s="49">
        <f>J37*40%</f>
        <v>19.200000000000003</v>
      </c>
      <c r="L37" s="3"/>
      <c r="M37" s="3"/>
      <c r="N37" s="15"/>
    </row>
    <row r="38" spans="1:14" ht="15.75" thickBot="1" x14ac:dyDescent="0.3">
      <c r="A38" s="3"/>
      <c r="B38" s="155"/>
      <c r="C38" s="139"/>
      <c r="D38" s="140"/>
      <c r="E38" s="141"/>
      <c r="F38" s="52" t="s">
        <v>8</v>
      </c>
      <c r="G38" s="49">
        <v>48</v>
      </c>
      <c r="H38" s="55"/>
      <c r="I38" s="52" t="s">
        <v>8</v>
      </c>
      <c r="J38" s="49">
        <f>J37</f>
        <v>48</v>
      </c>
      <c r="K38" s="55"/>
      <c r="L38" s="3"/>
      <c r="M38" s="3"/>
      <c r="N38" s="15"/>
    </row>
    <row r="39" spans="1:14" ht="15.75" thickBot="1" x14ac:dyDescent="0.3">
      <c r="A39" s="3"/>
      <c r="B39" s="155"/>
      <c r="C39" s="139"/>
      <c r="D39" s="140"/>
      <c r="E39" s="141"/>
      <c r="F39" s="50" t="s">
        <v>9</v>
      </c>
      <c r="G39" s="51">
        <v>48</v>
      </c>
      <c r="H39" s="55"/>
      <c r="I39" s="50" t="s">
        <v>9</v>
      </c>
      <c r="J39" s="51">
        <f>J37</f>
        <v>48</v>
      </c>
      <c r="K39" s="55"/>
      <c r="L39" s="3"/>
      <c r="M39" s="3"/>
      <c r="N39" s="15"/>
    </row>
    <row r="40" spans="1:14" ht="15.75" thickBot="1" x14ac:dyDescent="0.3">
      <c r="A40" s="3"/>
      <c r="B40" s="155"/>
      <c r="C40" s="139"/>
      <c r="D40" s="140"/>
      <c r="E40" s="141"/>
      <c r="F40" s="54" t="s">
        <v>10</v>
      </c>
      <c r="G40" s="55">
        <v>3</v>
      </c>
      <c r="H40" s="55"/>
      <c r="I40" s="54" t="s">
        <v>10</v>
      </c>
      <c r="J40" s="55">
        <f>J37/16</f>
        <v>3</v>
      </c>
      <c r="K40" s="55"/>
      <c r="L40" s="3"/>
      <c r="M40" s="3"/>
      <c r="N40" s="15"/>
    </row>
    <row r="41" spans="1:14" ht="15.75" thickBot="1" x14ac:dyDescent="0.3">
      <c r="A41" s="3"/>
      <c r="B41" s="155"/>
      <c r="C41" s="139"/>
      <c r="D41" s="140"/>
      <c r="E41" s="141"/>
      <c r="F41" s="95" t="s">
        <v>35</v>
      </c>
      <c r="G41" s="96"/>
      <c r="H41" s="97"/>
      <c r="I41" s="95" t="s">
        <v>37</v>
      </c>
      <c r="J41" s="96"/>
      <c r="K41" s="97"/>
      <c r="L41" s="3"/>
      <c r="M41" s="3"/>
      <c r="N41" s="15"/>
    </row>
    <row r="42" spans="1:14" ht="62.25" customHeight="1" thickBot="1" x14ac:dyDescent="0.3">
      <c r="A42" s="3"/>
      <c r="B42" s="155"/>
      <c r="C42" s="139"/>
      <c r="D42" s="140"/>
      <c r="E42" s="141"/>
      <c r="F42" s="54"/>
      <c r="G42" s="55"/>
      <c r="H42" s="55"/>
      <c r="I42" s="54"/>
      <c r="J42" s="55"/>
      <c r="K42" s="55"/>
      <c r="L42" s="3"/>
      <c r="M42" s="3"/>
      <c r="N42" s="15"/>
    </row>
    <row r="43" spans="1:14" ht="15.75" thickBot="1" x14ac:dyDescent="0.3">
      <c r="A43" s="3"/>
      <c r="B43" s="155"/>
      <c r="C43" s="139"/>
      <c r="D43" s="140"/>
      <c r="E43" s="141"/>
      <c r="F43" s="48"/>
      <c r="G43" s="49"/>
      <c r="H43" s="49"/>
      <c r="I43" s="48"/>
      <c r="J43" s="51"/>
      <c r="K43" s="51"/>
      <c r="L43" s="3"/>
      <c r="M43" s="3"/>
      <c r="N43" s="15"/>
    </row>
    <row r="44" spans="1:14" ht="15.75" thickBot="1" x14ac:dyDescent="0.3">
      <c r="A44" s="3"/>
      <c r="B44" s="155"/>
      <c r="C44" s="139"/>
      <c r="D44" s="140"/>
      <c r="E44" s="141"/>
      <c r="F44" s="52"/>
      <c r="G44" s="49"/>
      <c r="H44" s="55"/>
      <c r="I44" s="52"/>
      <c r="J44" s="51"/>
      <c r="K44" s="51"/>
      <c r="L44" s="3"/>
      <c r="M44" s="3"/>
      <c r="N44" s="15"/>
    </row>
    <row r="45" spans="1:14" ht="15.75" thickBot="1" x14ac:dyDescent="0.3">
      <c r="A45" s="3"/>
      <c r="B45" s="155"/>
      <c r="C45" s="139"/>
      <c r="D45" s="140"/>
      <c r="E45" s="141"/>
      <c r="F45" s="50"/>
      <c r="G45" s="51"/>
      <c r="H45" s="55"/>
      <c r="I45" s="53"/>
      <c r="J45" s="51"/>
      <c r="K45" s="51"/>
      <c r="L45" s="3"/>
      <c r="M45" s="3"/>
      <c r="N45" s="15"/>
    </row>
    <row r="46" spans="1:14" ht="15.75" thickBot="1" x14ac:dyDescent="0.3">
      <c r="A46" s="3"/>
      <c r="B46" s="155"/>
      <c r="C46" s="139"/>
      <c r="D46" s="140"/>
      <c r="E46" s="141"/>
      <c r="F46" s="54"/>
      <c r="G46" s="55"/>
      <c r="H46" s="55"/>
      <c r="I46" s="54"/>
      <c r="J46" s="55"/>
      <c r="K46" s="55"/>
      <c r="L46" s="3"/>
      <c r="M46" s="3"/>
      <c r="N46" s="15"/>
    </row>
    <row r="47" spans="1:14" ht="15.75" thickBot="1" x14ac:dyDescent="0.3">
      <c r="A47" s="3"/>
      <c r="B47" s="155"/>
      <c r="C47" s="142"/>
      <c r="D47" s="143"/>
      <c r="E47" s="144"/>
      <c r="F47" s="95"/>
      <c r="G47" s="96"/>
      <c r="H47" s="97"/>
      <c r="I47" s="95"/>
      <c r="J47" s="96"/>
      <c r="K47" s="97"/>
      <c r="L47" s="3"/>
      <c r="M47" s="3"/>
      <c r="N47" s="15"/>
    </row>
    <row r="48" spans="1:14" ht="73.5" customHeight="1" thickBot="1" x14ac:dyDescent="0.3">
      <c r="A48" s="3"/>
      <c r="B48" s="155"/>
      <c r="C48" s="145" t="s">
        <v>46</v>
      </c>
      <c r="D48" s="146"/>
      <c r="E48" s="147"/>
      <c r="F48" s="58" t="s">
        <v>29</v>
      </c>
      <c r="G48" s="59"/>
      <c r="H48" s="64" t="s">
        <v>6</v>
      </c>
      <c r="I48" s="58" t="s">
        <v>23</v>
      </c>
      <c r="J48" s="59"/>
      <c r="K48" s="64" t="s">
        <v>6</v>
      </c>
      <c r="L48" s="3"/>
      <c r="M48" s="3"/>
      <c r="N48" s="16"/>
    </row>
    <row r="49" spans="1:14" ht="15.75" thickBot="1" x14ac:dyDescent="0.3">
      <c r="A49" s="3"/>
      <c r="B49" s="155"/>
      <c r="C49" s="148"/>
      <c r="D49" s="149"/>
      <c r="E49" s="150"/>
      <c r="F49" s="48" t="s">
        <v>7</v>
      </c>
      <c r="G49" s="49">
        <v>48</v>
      </c>
      <c r="H49" s="49">
        <f>G49*40%</f>
        <v>19.200000000000003</v>
      </c>
      <c r="I49" s="48" t="s">
        <v>7</v>
      </c>
      <c r="J49" s="51">
        <v>48</v>
      </c>
      <c r="K49" s="51">
        <f>J49*40%</f>
        <v>19.200000000000003</v>
      </c>
      <c r="L49" s="3"/>
      <c r="M49" s="3"/>
      <c r="N49" s="1"/>
    </row>
    <row r="50" spans="1:14" ht="15.75" thickBot="1" x14ac:dyDescent="0.3">
      <c r="A50" s="3"/>
      <c r="B50" s="155"/>
      <c r="C50" s="148"/>
      <c r="D50" s="149"/>
      <c r="E50" s="150"/>
      <c r="F50" s="52" t="s">
        <v>8</v>
      </c>
      <c r="G50" s="49">
        <f>G49</f>
        <v>48</v>
      </c>
      <c r="H50" s="49"/>
      <c r="I50" s="52" t="s">
        <v>8</v>
      </c>
      <c r="J50" s="51">
        <v>48</v>
      </c>
      <c r="K50" s="51"/>
      <c r="L50" s="3"/>
      <c r="M50" s="3"/>
      <c r="N50" s="110"/>
    </row>
    <row r="51" spans="1:14" ht="15.75" thickBot="1" x14ac:dyDescent="0.3">
      <c r="A51" s="3"/>
      <c r="B51" s="155"/>
      <c r="C51" s="148"/>
      <c r="D51" s="149"/>
      <c r="E51" s="150"/>
      <c r="F51" s="53" t="s">
        <v>9</v>
      </c>
      <c r="G51" s="51">
        <f>G49</f>
        <v>48</v>
      </c>
      <c r="H51" s="51"/>
      <c r="I51" s="53" t="s">
        <v>9</v>
      </c>
      <c r="J51" s="51">
        <v>48</v>
      </c>
      <c r="K51" s="51"/>
      <c r="L51" s="3"/>
      <c r="M51" s="3"/>
      <c r="N51" s="110"/>
    </row>
    <row r="52" spans="1:14" ht="15.75" thickBot="1" x14ac:dyDescent="0.3">
      <c r="A52" s="3"/>
      <c r="B52" s="155"/>
      <c r="C52" s="148"/>
      <c r="D52" s="149"/>
      <c r="E52" s="150"/>
      <c r="F52" s="60" t="s">
        <v>10</v>
      </c>
      <c r="G52" s="55">
        <f>G49/16</f>
        <v>3</v>
      </c>
      <c r="H52" s="55"/>
      <c r="I52" s="54" t="s">
        <v>10</v>
      </c>
      <c r="J52" s="55">
        <v>3</v>
      </c>
      <c r="K52" s="55"/>
      <c r="L52" s="3"/>
      <c r="M52" s="3"/>
      <c r="N52" s="1"/>
    </row>
    <row r="53" spans="1:14" ht="15.75" thickBot="1" x14ac:dyDescent="0.3">
      <c r="A53" s="3"/>
      <c r="B53" s="155"/>
      <c r="C53" s="148"/>
      <c r="D53" s="149"/>
      <c r="E53" s="150"/>
      <c r="F53" s="95" t="s">
        <v>35</v>
      </c>
      <c r="G53" s="96"/>
      <c r="H53" s="97"/>
      <c r="I53" s="95" t="s">
        <v>36</v>
      </c>
      <c r="J53" s="96"/>
      <c r="K53" s="97"/>
      <c r="L53" s="3"/>
      <c r="M53" s="3"/>
      <c r="N53" s="1"/>
    </row>
    <row r="54" spans="1:14" ht="63" customHeight="1" thickBot="1" x14ac:dyDescent="0.3">
      <c r="A54" s="3"/>
      <c r="B54" s="155"/>
      <c r="C54" s="148"/>
      <c r="D54" s="149"/>
      <c r="E54" s="150"/>
      <c r="F54" s="58" t="s">
        <v>30</v>
      </c>
      <c r="G54" s="59"/>
      <c r="H54" s="64" t="s">
        <v>6</v>
      </c>
      <c r="I54" s="54"/>
      <c r="J54" s="55"/>
      <c r="K54" s="55"/>
      <c r="L54" s="3"/>
      <c r="M54" s="3"/>
      <c r="N54" s="1"/>
    </row>
    <row r="55" spans="1:14" ht="15.75" thickBot="1" x14ac:dyDescent="0.3">
      <c r="A55" s="3"/>
      <c r="B55" s="155"/>
      <c r="C55" s="148"/>
      <c r="D55" s="149"/>
      <c r="E55" s="150"/>
      <c r="F55" s="48" t="s">
        <v>7</v>
      </c>
      <c r="G55" s="49">
        <v>48</v>
      </c>
      <c r="H55" s="49">
        <f>G55*40%</f>
        <v>19.200000000000003</v>
      </c>
      <c r="I55" s="54"/>
      <c r="J55" s="55"/>
      <c r="K55" s="55"/>
      <c r="L55" s="3"/>
      <c r="M55" s="3"/>
      <c r="N55" s="1"/>
    </row>
    <row r="56" spans="1:14" ht="15.75" thickBot="1" x14ac:dyDescent="0.3">
      <c r="A56" s="3"/>
      <c r="B56" s="155"/>
      <c r="C56" s="148"/>
      <c r="D56" s="149"/>
      <c r="E56" s="150"/>
      <c r="F56" s="52" t="s">
        <v>8</v>
      </c>
      <c r="G56" s="49">
        <f>G55</f>
        <v>48</v>
      </c>
      <c r="H56" s="55"/>
      <c r="I56" s="54"/>
      <c r="J56" s="55"/>
      <c r="K56" s="55"/>
      <c r="L56" s="3"/>
      <c r="M56" s="3"/>
      <c r="N56" s="1"/>
    </row>
    <row r="57" spans="1:14" ht="15.75" thickBot="1" x14ac:dyDescent="0.3">
      <c r="A57" s="3"/>
      <c r="B57" s="155"/>
      <c r="C57" s="148"/>
      <c r="D57" s="149"/>
      <c r="E57" s="150"/>
      <c r="F57" s="53" t="s">
        <v>9</v>
      </c>
      <c r="G57" s="51">
        <f>G55</f>
        <v>48</v>
      </c>
      <c r="H57" s="55"/>
      <c r="I57" s="54"/>
      <c r="J57" s="55"/>
      <c r="K57" s="55"/>
      <c r="L57" s="3"/>
      <c r="M57" s="3"/>
      <c r="N57" s="1"/>
    </row>
    <row r="58" spans="1:14" ht="15.75" thickBot="1" x14ac:dyDescent="0.3">
      <c r="A58" s="3"/>
      <c r="B58" s="155"/>
      <c r="C58" s="148"/>
      <c r="D58" s="149"/>
      <c r="E58" s="150"/>
      <c r="F58" s="60" t="s">
        <v>10</v>
      </c>
      <c r="G58" s="55">
        <f>G55/16</f>
        <v>3</v>
      </c>
      <c r="H58" s="55"/>
      <c r="I58" s="54"/>
      <c r="J58" s="55"/>
      <c r="K58" s="55"/>
      <c r="L58" s="3"/>
      <c r="M58" s="3"/>
      <c r="N58" s="1"/>
    </row>
    <row r="59" spans="1:14" ht="15.75" thickBot="1" x14ac:dyDescent="0.3">
      <c r="A59" s="3"/>
      <c r="B59" s="156"/>
      <c r="C59" s="151"/>
      <c r="D59" s="152"/>
      <c r="E59" s="153"/>
      <c r="F59" s="95" t="s">
        <v>35</v>
      </c>
      <c r="G59" s="96"/>
      <c r="H59" s="97"/>
      <c r="I59" s="54"/>
      <c r="J59" s="55"/>
      <c r="K59" s="55"/>
      <c r="L59" s="3"/>
      <c r="M59" s="3"/>
      <c r="N59" s="1"/>
    </row>
    <row r="60" spans="1:14" ht="68.25" customHeight="1" thickBot="1" x14ac:dyDescent="0.3">
      <c r="A60" s="17"/>
      <c r="B60" s="133" t="s">
        <v>12</v>
      </c>
      <c r="C60" s="135" t="s">
        <v>13</v>
      </c>
      <c r="D60" s="135"/>
      <c r="E60" s="135"/>
      <c r="F60" s="68"/>
      <c r="G60" s="47"/>
      <c r="H60" s="47"/>
      <c r="I60" s="61" t="s">
        <v>31</v>
      </c>
      <c r="J60" s="62"/>
      <c r="K60" s="67" t="s">
        <v>6</v>
      </c>
      <c r="L60" s="17"/>
      <c r="M60" s="17"/>
      <c r="N60" s="18"/>
    </row>
    <row r="61" spans="1:14" ht="15.75" thickBot="1" x14ac:dyDescent="0.3">
      <c r="A61" s="17"/>
      <c r="B61" s="134"/>
      <c r="C61" s="135"/>
      <c r="D61" s="135"/>
      <c r="E61" s="135"/>
      <c r="F61" s="48"/>
      <c r="G61" s="49"/>
      <c r="H61" s="49"/>
      <c r="I61" s="48" t="s">
        <v>7</v>
      </c>
      <c r="J61" s="49">
        <v>48</v>
      </c>
      <c r="K61" s="49">
        <f>J61*40%</f>
        <v>19.200000000000003</v>
      </c>
      <c r="L61" s="76">
        <f>J64+J70+J76</f>
        <v>13</v>
      </c>
      <c r="M61" s="76"/>
      <c r="N61" s="19" t="s">
        <v>14</v>
      </c>
    </row>
    <row r="62" spans="1:14" ht="15.75" thickBot="1" x14ac:dyDescent="0.3">
      <c r="A62" s="17"/>
      <c r="B62" s="134"/>
      <c r="C62" s="135"/>
      <c r="D62" s="135"/>
      <c r="E62" s="135"/>
      <c r="F62" s="52"/>
      <c r="G62" s="49"/>
      <c r="H62" s="49"/>
      <c r="I62" s="52" t="s">
        <v>8</v>
      </c>
      <c r="J62" s="49">
        <f>J61</f>
        <v>48</v>
      </c>
      <c r="K62" s="49"/>
      <c r="L62" s="70"/>
      <c r="M62" s="70"/>
      <c r="N62" s="69" t="s">
        <v>15</v>
      </c>
    </row>
    <row r="63" spans="1:14" ht="15.75" thickBot="1" x14ac:dyDescent="0.3">
      <c r="A63" s="17"/>
      <c r="B63" s="134"/>
      <c r="C63" s="135"/>
      <c r="D63" s="135"/>
      <c r="E63" s="135"/>
      <c r="F63" s="53"/>
      <c r="G63" s="51"/>
      <c r="H63" s="51"/>
      <c r="I63" s="53" t="s">
        <v>9</v>
      </c>
      <c r="J63" s="51">
        <f>J61</f>
        <v>48</v>
      </c>
      <c r="K63" s="51"/>
      <c r="L63" s="71"/>
      <c r="M63" s="71"/>
      <c r="N63" s="72"/>
    </row>
    <row r="64" spans="1:14" ht="18" customHeight="1" thickBot="1" x14ac:dyDescent="0.3">
      <c r="A64" s="3"/>
      <c r="B64" s="134"/>
      <c r="C64" s="135"/>
      <c r="D64" s="135"/>
      <c r="E64" s="135"/>
      <c r="F64" s="65"/>
      <c r="G64" s="66"/>
      <c r="H64" s="66"/>
      <c r="I64" s="54" t="s">
        <v>10</v>
      </c>
      <c r="J64" s="55">
        <f>J61/16</f>
        <v>3</v>
      </c>
      <c r="K64" s="55"/>
      <c r="L64" s="70"/>
      <c r="M64" s="70"/>
      <c r="N64" s="69"/>
    </row>
    <row r="65" spans="1:14" ht="18" customHeight="1" thickBot="1" x14ac:dyDescent="0.3">
      <c r="A65" s="3"/>
      <c r="B65" s="134"/>
      <c r="C65" s="135"/>
      <c r="D65" s="135"/>
      <c r="E65" s="135"/>
      <c r="F65" s="65"/>
      <c r="G65" s="66"/>
      <c r="H65" s="66"/>
      <c r="I65" s="112" t="s">
        <v>35</v>
      </c>
      <c r="J65" s="112"/>
      <c r="K65" s="112"/>
      <c r="L65" s="70"/>
      <c r="M65" s="70"/>
      <c r="N65" s="69"/>
    </row>
    <row r="66" spans="1:14" ht="65.25" customHeight="1" thickBot="1" x14ac:dyDescent="0.3">
      <c r="A66" s="3"/>
      <c r="B66" s="134"/>
      <c r="C66" s="135"/>
      <c r="D66" s="135"/>
      <c r="E66" s="135"/>
      <c r="F66" s="54"/>
      <c r="G66" s="55"/>
      <c r="H66" s="55"/>
      <c r="I66" s="61" t="s">
        <v>32</v>
      </c>
      <c r="J66" s="62"/>
      <c r="K66" s="67" t="s">
        <v>6</v>
      </c>
      <c r="L66" s="70"/>
      <c r="M66" s="70"/>
      <c r="N66" s="69"/>
    </row>
    <row r="67" spans="1:14" ht="15" customHeight="1" thickBot="1" x14ac:dyDescent="0.3">
      <c r="A67" s="3"/>
      <c r="B67" s="134"/>
      <c r="C67" s="135"/>
      <c r="D67" s="135"/>
      <c r="E67" s="135"/>
      <c r="F67" s="54"/>
      <c r="G67" s="55"/>
      <c r="H67" s="55"/>
      <c r="I67" s="48" t="s">
        <v>7</v>
      </c>
      <c r="J67" s="49">
        <v>32</v>
      </c>
      <c r="K67" s="49">
        <f>J67*40%</f>
        <v>12.8</v>
      </c>
      <c r="L67" s="76">
        <f>J61+J62+J63+J67+J69+J68+J73+J74+J75</f>
        <v>624</v>
      </c>
      <c r="M67" s="76"/>
      <c r="N67" s="19" t="s">
        <v>16</v>
      </c>
    </row>
    <row r="68" spans="1:14" ht="15" customHeight="1" thickBot="1" x14ac:dyDescent="0.3">
      <c r="A68" s="3"/>
      <c r="B68" s="134"/>
      <c r="C68" s="135"/>
      <c r="D68" s="135"/>
      <c r="E68" s="135"/>
      <c r="F68" s="54"/>
      <c r="G68" s="55"/>
      <c r="H68" s="55"/>
      <c r="I68" s="52" t="s">
        <v>8</v>
      </c>
      <c r="J68" s="49">
        <v>32</v>
      </c>
      <c r="K68" s="55"/>
      <c r="L68" s="70"/>
      <c r="M68" s="70"/>
      <c r="N68" s="69" t="s">
        <v>15</v>
      </c>
    </row>
    <row r="69" spans="1:14" ht="15" customHeight="1" thickBot="1" x14ac:dyDescent="0.3">
      <c r="A69" s="3"/>
      <c r="B69" s="134"/>
      <c r="C69" s="135"/>
      <c r="D69" s="135"/>
      <c r="E69" s="135"/>
      <c r="F69" s="54"/>
      <c r="G69" s="55"/>
      <c r="H69" s="55"/>
      <c r="I69" s="53" t="s">
        <v>9</v>
      </c>
      <c r="J69" s="51">
        <v>32</v>
      </c>
      <c r="K69" s="55"/>
      <c r="L69" s="70"/>
      <c r="M69" s="70"/>
      <c r="N69" s="69"/>
    </row>
    <row r="70" spans="1:14" ht="15" customHeight="1" thickBot="1" x14ac:dyDescent="0.3">
      <c r="A70" s="3"/>
      <c r="B70" s="134"/>
      <c r="C70" s="135"/>
      <c r="D70" s="135"/>
      <c r="E70" s="135"/>
      <c r="F70" s="54"/>
      <c r="G70" s="55"/>
      <c r="H70" s="55"/>
      <c r="I70" s="54" t="s">
        <v>10</v>
      </c>
      <c r="J70" s="55">
        <v>2</v>
      </c>
      <c r="K70" s="55"/>
      <c r="L70" s="73"/>
      <c r="M70" s="73"/>
      <c r="N70" s="69"/>
    </row>
    <row r="71" spans="1:14" ht="15" customHeight="1" thickBot="1" x14ac:dyDescent="0.3">
      <c r="A71" s="3"/>
      <c r="B71" s="134"/>
      <c r="C71" s="135"/>
      <c r="D71" s="135"/>
      <c r="E71" s="135"/>
      <c r="F71" s="54"/>
      <c r="G71" s="55"/>
      <c r="H71" s="55"/>
      <c r="I71" s="112" t="s">
        <v>35</v>
      </c>
      <c r="J71" s="112"/>
      <c r="K71" s="112"/>
      <c r="L71" s="73"/>
      <c r="M71" s="73"/>
      <c r="N71" s="69"/>
    </row>
    <row r="72" spans="1:14" ht="75.75" customHeight="1" thickBot="1" x14ac:dyDescent="0.3">
      <c r="A72" s="3"/>
      <c r="B72" s="134"/>
      <c r="C72" s="135"/>
      <c r="D72" s="135"/>
      <c r="E72" s="135"/>
      <c r="F72" s="54"/>
      <c r="G72" s="55"/>
      <c r="H72" s="55"/>
      <c r="I72" s="61" t="s">
        <v>33</v>
      </c>
      <c r="J72" s="62"/>
      <c r="K72" s="67" t="s">
        <v>6</v>
      </c>
      <c r="L72" s="70"/>
      <c r="M72" s="70"/>
      <c r="N72" s="69"/>
    </row>
    <row r="73" spans="1:14" ht="15" customHeight="1" thickBot="1" x14ac:dyDescent="0.3">
      <c r="A73" s="3"/>
      <c r="B73" s="134"/>
      <c r="C73" s="135"/>
      <c r="D73" s="135"/>
      <c r="E73" s="135"/>
      <c r="F73" s="54"/>
      <c r="G73" s="55"/>
      <c r="H73" s="55"/>
      <c r="I73" s="48" t="s">
        <v>7</v>
      </c>
      <c r="J73" s="49">
        <v>128</v>
      </c>
      <c r="K73" s="49">
        <f>J73*40%</f>
        <v>51.2</v>
      </c>
      <c r="L73" s="70"/>
      <c r="M73" s="70"/>
      <c r="N73" s="69"/>
    </row>
    <row r="74" spans="1:14" ht="15" customHeight="1" thickBot="1" x14ac:dyDescent="0.3">
      <c r="A74" s="3"/>
      <c r="B74" s="134"/>
      <c r="C74" s="135"/>
      <c r="D74" s="135"/>
      <c r="E74" s="135"/>
      <c r="F74" s="54"/>
      <c r="G74" s="55"/>
      <c r="H74" s="55"/>
      <c r="I74" s="52" t="s">
        <v>8</v>
      </c>
      <c r="J74" s="49">
        <f>J73</f>
        <v>128</v>
      </c>
      <c r="K74" s="55"/>
      <c r="L74" s="70"/>
      <c r="M74" s="70"/>
      <c r="N74" s="69"/>
    </row>
    <row r="75" spans="1:14" ht="15" customHeight="1" thickBot="1" x14ac:dyDescent="0.3">
      <c r="A75" s="3"/>
      <c r="B75" s="134"/>
      <c r="C75" s="135"/>
      <c r="D75" s="135"/>
      <c r="E75" s="135"/>
      <c r="F75" s="54"/>
      <c r="G75" s="55"/>
      <c r="H75" s="55"/>
      <c r="I75" s="53" t="s">
        <v>9</v>
      </c>
      <c r="J75" s="51">
        <f>J73</f>
        <v>128</v>
      </c>
      <c r="K75" s="55"/>
      <c r="L75" s="70"/>
      <c r="M75" s="70"/>
      <c r="N75" s="69"/>
    </row>
    <row r="76" spans="1:14" ht="15.75" customHeight="1" thickBot="1" x14ac:dyDescent="0.3">
      <c r="A76" s="3"/>
      <c r="B76" s="134"/>
      <c r="C76" s="135"/>
      <c r="D76" s="135"/>
      <c r="E76" s="135"/>
      <c r="F76" s="54"/>
      <c r="G76" s="55"/>
      <c r="H76" s="55"/>
      <c r="I76" s="54" t="s">
        <v>10</v>
      </c>
      <c r="J76" s="55">
        <v>8</v>
      </c>
      <c r="K76" s="55"/>
      <c r="L76" s="70"/>
      <c r="M76" s="70"/>
      <c r="N76" s="69"/>
    </row>
    <row r="77" spans="1:14" ht="15.75" customHeight="1" thickBot="1" x14ac:dyDescent="0.3">
      <c r="A77" s="3"/>
      <c r="B77" s="134"/>
      <c r="C77" s="135"/>
      <c r="D77" s="135"/>
      <c r="E77" s="135"/>
      <c r="F77" s="54"/>
      <c r="G77" s="55"/>
      <c r="H77" s="55"/>
      <c r="I77" s="112" t="s">
        <v>35</v>
      </c>
      <c r="J77" s="112"/>
      <c r="K77" s="112"/>
      <c r="L77" s="75"/>
      <c r="M77" s="75"/>
      <c r="N77" s="74"/>
    </row>
    <row r="78" spans="1:14" ht="15.75" thickBot="1" x14ac:dyDescent="0.3">
      <c r="A78" s="3"/>
      <c r="B78" s="82"/>
      <c r="C78" s="20"/>
      <c r="D78" s="21"/>
      <c r="E78" s="21"/>
      <c r="F78" s="22"/>
      <c r="G78" s="23"/>
      <c r="H78" s="23"/>
      <c r="I78" s="22"/>
      <c r="J78" s="24"/>
      <c r="K78" s="24"/>
      <c r="L78" s="77"/>
      <c r="M78" s="89"/>
      <c r="N78" s="1"/>
    </row>
    <row r="79" spans="1:14" ht="58.5" thickBot="1" x14ac:dyDescent="0.3">
      <c r="A79" s="3"/>
      <c r="B79" s="3"/>
      <c r="C79" s="20"/>
      <c r="D79" s="25"/>
      <c r="E79" s="26" t="s">
        <v>17</v>
      </c>
      <c r="F79" s="41" t="s">
        <v>7</v>
      </c>
      <c r="G79" s="42">
        <f>+G13+G19+G31+G37+G49+G55+G25</f>
        <v>320</v>
      </c>
      <c r="H79" s="42"/>
      <c r="I79" s="43"/>
      <c r="J79" s="42">
        <f>+J31+J37+J61+J67+J73+J49</f>
        <v>352</v>
      </c>
      <c r="K79" s="42"/>
      <c r="L79" s="90">
        <f>G79+J79</f>
        <v>672</v>
      </c>
      <c r="M79" s="90" t="s">
        <v>39</v>
      </c>
      <c r="N79" s="83" t="s">
        <v>41</v>
      </c>
    </row>
    <row r="80" spans="1:14" ht="43.5" thickBot="1" x14ac:dyDescent="0.3">
      <c r="A80" s="3"/>
      <c r="B80" s="27"/>
      <c r="C80" s="111"/>
      <c r="D80" s="111"/>
      <c r="E80" s="111"/>
      <c r="F80" s="78" t="s">
        <v>8</v>
      </c>
      <c r="G80" s="79">
        <f>G14+G20+G32+G38+G50+G56+G26</f>
        <v>320</v>
      </c>
      <c r="H80" s="79"/>
      <c r="I80" s="80"/>
      <c r="J80" s="79">
        <f>+J74+J68+J62+J38+J32+J14+J50</f>
        <v>352</v>
      </c>
      <c r="K80" s="79"/>
      <c r="L80" s="91">
        <f>+G80+J80</f>
        <v>672</v>
      </c>
      <c r="M80" s="91" t="s">
        <v>39</v>
      </c>
      <c r="N80" s="81" t="s">
        <v>42</v>
      </c>
    </row>
    <row r="81" spans="1:14" ht="43.5" thickBot="1" x14ac:dyDescent="0.3">
      <c r="A81" s="3"/>
      <c r="B81" s="27"/>
      <c r="C81" s="111"/>
      <c r="D81" s="111"/>
      <c r="E81" s="111"/>
      <c r="F81" s="28" t="s">
        <v>9</v>
      </c>
      <c r="G81" s="29">
        <f>+G15+G21+G33+G39+G51+G57+G27</f>
        <v>320</v>
      </c>
      <c r="H81" s="29"/>
      <c r="I81" s="30"/>
      <c r="J81" s="29">
        <f>J75+J69+J63+J39+J33+J15+J51</f>
        <v>352</v>
      </c>
      <c r="K81" s="29"/>
      <c r="L81" s="93">
        <f>G81+J81</f>
        <v>672</v>
      </c>
      <c r="M81" s="93" t="s">
        <v>39</v>
      </c>
      <c r="N81" s="94" t="s">
        <v>43</v>
      </c>
    </row>
    <row r="82" spans="1:14" ht="29.25" customHeight="1" thickBot="1" x14ac:dyDescent="0.3">
      <c r="A82" s="3"/>
      <c r="B82" s="31"/>
      <c r="C82" s="3"/>
      <c r="D82" s="32"/>
      <c r="E82" s="32"/>
      <c r="F82" s="3"/>
      <c r="G82" s="33"/>
      <c r="H82" s="33"/>
      <c r="I82" s="3"/>
      <c r="J82" s="34"/>
      <c r="K82" s="92"/>
      <c r="L82" s="107">
        <f>L79+L80+L81</f>
        <v>2016</v>
      </c>
      <c r="M82" s="108" t="s">
        <v>40</v>
      </c>
      <c r="N82" s="109" t="s">
        <v>44</v>
      </c>
    </row>
    <row r="83" spans="1:14" ht="15.75" thickBot="1" x14ac:dyDescent="0.3">
      <c r="A83" s="35"/>
      <c r="B83" s="35"/>
      <c r="C83" s="35"/>
      <c r="D83" s="35"/>
      <c r="E83" s="36" t="s">
        <v>18</v>
      </c>
      <c r="F83" s="36"/>
      <c r="G83" s="37">
        <f>G79+G80+G81</f>
        <v>960</v>
      </c>
      <c r="H83" s="37"/>
      <c r="I83" s="36"/>
      <c r="J83" s="37">
        <f>J79+J80+J81</f>
        <v>1056</v>
      </c>
      <c r="K83" s="37"/>
      <c r="L83" s="107"/>
      <c r="M83" s="108"/>
      <c r="N83" s="109"/>
    </row>
    <row r="84" spans="1:14" ht="15.75" thickBot="1" x14ac:dyDescent="0.3">
      <c r="A84" s="1"/>
      <c r="B84" s="1"/>
      <c r="C84" s="1"/>
      <c r="D84" s="1"/>
      <c r="E84" s="38" t="s">
        <v>19</v>
      </c>
      <c r="F84" s="38"/>
      <c r="G84" s="39">
        <f>+G58+G52+G40+G34+G22+G16+G28</f>
        <v>20</v>
      </c>
      <c r="H84" s="39"/>
      <c r="I84" s="40"/>
      <c r="J84" s="39">
        <f>+J76+J64+J40+J34+J70+J52</f>
        <v>22</v>
      </c>
      <c r="K84" s="39"/>
      <c r="L84" s="107"/>
      <c r="M84" s="108"/>
      <c r="N84" s="109"/>
    </row>
  </sheetData>
  <mergeCells count="40">
    <mergeCell ref="B60:B77"/>
    <mergeCell ref="C60:E77"/>
    <mergeCell ref="C30:E47"/>
    <mergeCell ref="F53:H53"/>
    <mergeCell ref="C48:E59"/>
    <mergeCell ref="B30:B59"/>
    <mergeCell ref="F59:H59"/>
    <mergeCell ref="F47:H47"/>
    <mergeCell ref="F35:H35"/>
    <mergeCell ref="B12:B29"/>
    <mergeCell ref="I35:K35"/>
    <mergeCell ref="F41:H41"/>
    <mergeCell ref="I41:K41"/>
    <mergeCell ref="C11:D11"/>
    <mergeCell ref="F17:H17"/>
    <mergeCell ref="I17:K17"/>
    <mergeCell ref="F29:H29"/>
    <mergeCell ref="A6:L6"/>
    <mergeCell ref="A7:L7"/>
    <mergeCell ref="B9:B10"/>
    <mergeCell ref="C9:E10"/>
    <mergeCell ref="F9:K9"/>
    <mergeCell ref="A1:L1"/>
    <mergeCell ref="A2:L2"/>
    <mergeCell ref="A3:L3"/>
    <mergeCell ref="A4:L4"/>
    <mergeCell ref="A5:L5"/>
    <mergeCell ref="I47:K47"/>
    <mergeCell ref="C12:E29"/>
    <mergeCell ref="L82:L84"/>
    <mergeCell ref="M82:M84"/>
    <mergeCell ref="N82:N84"/>
    <mergeCell ref="N50:N51"/>
    <mergeCell ref="C81:E81"/>
    <mergeCell ref="C80:E80"/>
    <mergeCell ref="I65:K65"/>
    <mergeCell ref="I71:K71"/>
    <mergeCell ref="I77:K77"/>
    <mergeCell ref="F23:H23"/>
    <mergeCell ref="I53:K53"/>
  </mergeCells>
  <pageMargins left="0.25" right="0.25" top="0.75" bottom="0.75" header="0.3" footer="0.3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 I5</dc:creator>
  <cp:lastModifiedBy>Camila Burbano</cp:lastModifiedBy>
  <dcterms:created xsi:type="dcterms:W3CDTF">2022-06-02T16:14:58Z</dcterms:created>
  <dcterms:modified xsi:type="dcterms:W3CDTF">2023-06-12T21:42:20Z</dcterms:modified>
</cp:coreProperties>
</file>